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4DED65C5-8FDE-4056-B0A3-CBDDA076A8A8}" xr6:coauthVersionLast="47" xr6:coauthVersionMax="47" xr10:uidLastSave="{00000000-0000-0000-0000-000000000000}"/>
  <bookViews>
    <workbookView xWindow="28680" yWindow="-120" windowWidth="29040" windowHeight="15720" xr2:uid="{8EAEDF2F-47CA-4C09-A44D-2441A3611E7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K9" i="2"/>
  <c r="Q9" i="2" s="1"/>
  <c r="I3" i="2"/>
  <c r="K3" i="2"/>
  <c r="K4" i="2" s="1"/>
  <c r="R3" i="2"/>
  <c r="S3" i="2"/>
  <c r="D4" i="2"/>
  <c r="G4" i="2"/>
  <c r="H4" i="2"/>
  <c r="J4" i="2"/>
  <c r="L4" i="2"/>
  <c r="M4" i="2"/>
  <c r="O4" i="2"/>
  <c r="P4" i="2"/>
  <c r="I6" i="2"/>
  <c r="S9" i="2" l="1"/>
  <c r="R9" i="2"/>
  <c r="I5" i="2"/>
  <c r="M6" i="2"/>
  <c r="S6" i="2"/>
  <c r="P6" i="2"/>
  <c r="Q3" i="2"/>
</calcChain>
</file>

<file path=xl/sharedStrings.xml><?xml version="1.0" encoding="utf-8"?>
<sst xmlns="http://schemas.openxmlformats.org/spreadsheetml/2006/main" count="69" uniqueCount="62">
  <si>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</si>
  <si>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</si>
  <si>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</si>
  <si>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</si>
  <si>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</si>
  <si>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</si>
  <si>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</si>
  <si>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</si>
  <si>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</si>
  <si>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</si>
  <si>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</si>
  <si>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</si>
  <si>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</si>
  <si>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</si>
  <si>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</si>
  <si>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</si>
  <si>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</si>
  <si>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</si>
  <si>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</si>
  <si>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</si>
  <si>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</si>
  <si>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</si>
  <si>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</si>
  <si>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</si>
  <si>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</si>
  <si>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</si>
  <si>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</si>
  <si>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</si>
  <si>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</si>
  <si>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</si>
  <si>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</si>
  <si>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</si>
  <si>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</si>
  <si>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</si>
  <si>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</si>
  <si>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</si>
  <si>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</si>
  <si>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</si>
  <si>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</si>
  <si>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</si>
  <si>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</si>
  <si>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</si>
  <si>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</si>
  <si>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</si>
  <si>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003-003-002-3310</t>
  </si>
  <si>
    <t>WD</t>
  </si>
  <si>
    <t>03-ARM'S LENGTH</t>
  </si>
  <si>
    <t>1000</t>
  </si>
  <si>
    <t>L235/P996</t>
  </si>
  <si>
    <t>1000 AG</t>
  </si>
  <si>
    <t>NOT INSPECTED</t>
  </si>
  <si>
    <t>102</t>
  </si>
  <si>
    <t>041-003-250-2500</t>
  </si>
  <si>
    <t>L237/P122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</si>
  <si>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</si>
  <si>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</si>
  <si>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</si>
  <si>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</si>
  <si>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</si>
  <si>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</si>
  <si>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</si>
  <si>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Ag Vacant Land Analysis.  2026 Range from a low of $300 per acre to a high of $1,400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</si>
</sst>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A965-0BCB-4383-B5B1-4BE990EF2FD4}">
  <dimension ref="A1:BL9"/>
  <sheetViews>
    <sheetView tabSelected="1" topLeftCell="E1" workbookViewId="0">
      <selection activeCell="A7" sqref="A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3" spans="1:64" ht="15.75" thickBot="1" x14ac:dyDescent="0.3">
      <c r="A3" t="s">
        <v>52</v>
      </c>
      <c r="C3" s="24">
        <v>45350</v>
      </c>
      <c r="D3" s="14">
        <v>15250</v>
      </c>
      <c r="E3" t="s">
        <v>45</v>
      </c>
      <c r="F3" t="s">
        <v>46</v>
      </c>
      <c r="G3" s="14">
        <v>15250</v>
      </c>
      <c r="H3" s="14">
        <v>4800</v>
      </c>
      <c r="I3" s="19">
        <f>H3/G3*100</f>
        <v>31.475409836065577</v>
      </c>
      <c r="J3" s="14">
        <v>13200</v>
      </c>
      <c r="K3" s="14">
        <f>G3-0</f>
        <v>15250</v>
      </c>
      <c r="L3" s="14">
        <v>13200</v>
      </c>
      <c r="M3" s="29">
        <v>0</v>
      </c>
      <c r="N3" s="33">
        <v>0</v>
      </c>
      <c r="O3" s="38">
        <v>11.1</v>
      </c>
      <c r="P3" s="38">
        <v>11</v>
      </c>
      <c r="Q3" s="14" t="e">
        <f>K3/M3</f>
        <v>#DIV/0!</v>
      </c>
      <c r="R3" s="14">
        <f>K3/O3</f>
        <v>1373.8738738738739</v>
      </c>
      <c r="S3" s="43">
        <f>K3/O3/43560</f>
        <v>3.1539804267076997E-2</v>
      </c>
      <c r="T3" s="38">
        <v>0</v>
      </c>
      <c r="U3" s="5" t="s">
        <v>47</v>
      </c>
      <c r="V3" t="s">
        <v>53</v>
      </c>
      <c r="Y3">
        <v>1</v>
      </c>
      <c r="Z3">
        <v>0</v>
      </c>
      <c r="AA3" t="s">
        <v>50</v>
      </c>
      <c r="AC3" s="6" t="s">
        <v>51</v>
      </c>
    </row>
    <row r="4" spans="1:64" ht="15.75" thickTop="1" x14ac:dyDescent="0.25">
      <c r="A4" s="7"/>
      <c r="B4" s="7"/>
      <c r="C4" s="25" t="s">
        <v>54</v>
      </c>
      <c r="D4" s="15">
        <f>+SUM(D2:D3)</f>
        <v>15250</v>
      </c>
      <c r="E4" s="7"/>
      <c r="F4" s="7"/>
      <c r="G4" s="15">
        <f>+SUM(G2:G3)</f>
        <v>15250</v>
      </c>
      <c r="H4" s="15">
        <f>+SUM(H2:H3)</f>
        <v>4800</v>
      </c>
      <c r="I4" s="20"/>
      <c r="J4" s="15">
        <f>+SUM(J2:J3)</f>
        <v>13200</v>
      </c>
      <c r="K4" s="15">
        <f>+SUM(K2:K3)</f>
        <v>15250</v>
      </c>
      <c r="L4" s="15">
        <f>+SUM(L2:L3)</f>
        <v>13200</v>
      </c>
      <c r="M4" s="30">
        <f>+SUM(M2:M3)</f>
        <v>0</v>
      </c>
      <c r="N4" s="34"/>
      <c r="O4" s="39">
        <f>+SUM(O2:O3)</f>
        <v>11.1</v>
      </c>
      <c r="P4" s="39">
        <f>+SUM(P2:P3)</f>
        <v>11</v>
      </c>
      <c r="Q4" s="15"/>
      <c r="R4" s="15"/>
      <c r="S4" s="44"/>
      <c r="T4" s="39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64" x14ac:dyDescent="0.25">
      <c r="A5" s="9"/>
      <c r="B5" s="9"/>
      <c r="C5" s="26"/>
      <c r="D5" s="16"/>
      <c r="E5" s="9"/>
      <c r="F5" s="9"/>
      <c r="G5" s="16"/>
      <c r="H5" s="16" t="s">
        <v>55</v>
      </c>
      <c r="I5" s="21">
        <f>H4/G4*100</f>
        <v>31.475409836065577</v>
      </c>
      <c r="J5" s="16"/>
      <c r="K5" s="16"/>
      <c r="L5" s="16" t="s">
        <v>56</v>
      </c>
      <c r="M5" s="31"/>
      <c r="N5" s="35"/>
      <c r="O5" s="40" t="s">
        <v>56</v>
      </c>
      <c r="P5" s="40"/>
      <c r="Q5" s="16"/>
      <c r="R5" s="16" t="s">
        <v>56</v>
      </c>
      <c r="S5" s="45"/>
      <c r="T5" s="40"/>
      <c r="U5" s="10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64" x14ac:dyDescent="0.25">
      <c r="A6" s="11"/>
      <c r="B6" s="11"/>
      <c r="C6" s="27"/>
      <c r="D6" s="17"/>
      <c r="E6" s="11"/>
      <c r="F6" s="11"/>
      <c r="G6" s="17"/>
      <c r="H6" s="17" t="s">
        <v>57</v>
      </c>
      <c r="I6" s="22" t="e">
        <f>STDEV(I2:I3)</f>
        <v>#DIV/0!</v>
      </c>
      <c r="J6" s="17"/>
      <c r="K6" s="17"/>
      <c r="L6" s="17" t="s">
        <v>58</v>
      </c>
      <c r="M6" s="47" t="e">
        <f>K4/M4</f>
        <v>#DIV/0!</v>
      </c>
      <c r="N6" s="36"/>
      <c r="O6" s="41" t="s">
        <v>59</v>
      </c>
      <c r="P6" s="41">
        <f>K4/O4</f>
        <v>1373.8738738738739</v>
      </c>
      <c r="Q6" s="17"/>
      <c r="R6" s="17" t="s">
        <v>60</v>
      </c>
      <c r="S6" s="46">
        <f>K4/O4/43560</f>
        <v>3.1539804267076997E-2</v>
      </c>
      <c r="T6" s="41"/>
      <c r="U6" s="12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64" x14ac:dyDescent="0.25">
      <c r="A7" t="s">
        <v>61</v>
      </c>
    </row>
    <row r="9" spans="1:64" x14ac:dyDescent="0.25">
      <c r="A9" t="s">
        <v>44</v>
      </c>
      <c r="C9" s="24">
        <v>45239</v>
      </c>
      <c r="D9" s="14">
        <v>65000</v>
      </c>
      <c r="E9" t="s">
        <v>45</v>
      </c>
      <c r="F9" t="s">
        <v>46</v>
      </c>
      <c r="G9" s="14">
        <v>65000</v>
      </c>
      <c r="H9" s="14">
        <v>13500</v>
      </c>
      <c r="I9" s="19">
        <f>H9/G9*100</f>
        <v>20.76923076923077</v>
      </c>
      <c r="J9" s="14">
        <v>48000</v>
      </c>
      <c r="K9" s="14">
        <f>G9-0</f>
        <v>65000</v>
      </c>
      <c r="L9" s="14">
        <v>48000</v>
      </c>
      <c r="M9" s="29">
        <v>0</v>
      </c>
      <c r="N9" s="33">
        <v>0</v>
      </c>
      <c r="O9" s="38">
        <v>40</v>
      </c>
      <c r="P9" s="38">
        <v>40</v>
      </c>
      <c r="Q9" s="14" t="e">
        <f>K9/M9</f>
        <v>#DIV/0!</v>
      </c>
      <c r="R9" s="14">
        <f>K9/O9</f>
        <v>1625</v>
      </c>
      <c r="S9" s="43">
        <f>K9/O9/43560</f>
        <v>3.7304866850321396E-2</v>
      </c>
      <c r="T9" s="38">
        <v>0</v>
      </c>
      <c r="U9" s="5" t="s">
        <v>47</v>
      </c>
      <c r="V9" t="s">
        <v>48</v>
      </c>
      <c r="X9" t="s">
        <v>49</v>
      </c>
      <c r="Y9">
        <v>0</v>
      </c>
      <c r="Z9">
        <v>0</v>
      </c>
      <c r="AA9" t="s">
        <v>50</v>
      </c>
      <c r="AC9" s="6" t="s">
        <v>51</v>
      </c>
    </row>
  </sheetData>
  <conditionalFormatting sqref="A3:AR3 AD2:AR2 A9:AC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E4A7-76FC-4825-96C9-41CE1A1300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2026-02-12T23:45:51Z</dcterms:created>
  <dcterms:modified xsi:type="dcterms:W3CDTF">2026-02-12T23:49:15Z</dcterms:modified>
</cp:coreProperties>
</file>